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0490" windowHeight="7755"/>
  </bookViews>
  <sheets>
    <sheet name="ROP example" sheetId="3" r:id="rId1"/>
  </sheets>
  <calcPr calcId="152511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" i="3" l="1"/>
  <c r="E11" i="3"/>
  <c r="E10" i="3"/>
  <c r="G25" i="3"/>
  <c r="E7" i="3" s="1"/>
  <c r="D14" i="3"/>
  <c r="E18" i="3" s="1"/>
  <c r="E16" i="3" l="1"/>
  <c r="E20" i="3"/>
</calcChain>
</file>

<file path=xl/sharedStrings.xml><?xml version="1.0" encoding="utf-8"?>
<sst xmlns="http://schemas.openxmlformats.org/spreadsheetml/2006/main" count="35" uniqueCount="29">
  <si>
    <t>But what if demand isn't constant?</t>
  </si>
  <si>
    <t>days</t>
  </si>
  <si>
    <t>Service level target =</t>
  </si>
  <si>
    <t>units/day</t>
  </si>
  <si>
    <t>Standard deviation of Demand =</t>
  </si>
  <si>
    <t xml:space="preserve">z = </t>
  </si>
  <si>
    <t>units</t>
  </si>
  <si>
    <t>Reorder Point (in the real world!) =</t>
  </si>
  <si>
    <t>Reorder Point with Safety Stock</t>
  </si>
  <si>
    <t>Safety Stock (to buffer from variability) =</t>
  </si>
  <si>
    <t>+</t>
  </si>
  <si>
    <t>=</t>
  </si>
  <si>
    <t>Daily Demand (units)</t>
  </si>
  <si>
    <t>Length of each replenishment cycle (days)</t>
  </si>
  <si>
    <t>Historical Data</t>
  </si>
  <si>
    <t>DD =</t>
  </si>
  <si>
    <t>Daily demand (average)</t>
  </si>
  <si>
    <t xml:space="preserve">Length of replenishment cycle (average) = </t>
  </si>
  <si>
    <t xml:space="preserve">RC = </t>
  </si>
  <si>
    <t>Standard deviation of Replenishment Cycle =</t>
  </si>
  <si>
    <t>Reorder Point without Variability =</t>
  </si>
  <si>
    <t>But what if delivery isn't reliable??</t>
  </si>
  <si>
    <t xml:space="preserve">SS = </t>
  </si>
  <si>
    <t xml:space="preserve">ROP = </t>
  </si>
  <si>
    <t>(round to the nearest unit)</t>
  </si>
  <si>
    <t>Extra:  How much more would it cost to increase Safety Stock to reach a 97% Service Level?  To reach 99% Service Level?</t>
  </si>
  <si>
    <t>With Service level target of 95%, Reorder point is 1139 units. It it is increased to 97%. Reorder point will change to 1153 units.</t>
  </si>
  <si>
    <t>So, cost would increase by the cost of 14 more units.</t>
  </si>
  <si>
    <t>To reach 99% service level, cost would increase by the cost of 41 more units.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</si>
</sst>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>
    <font>
      <sz val="11"/>
      <color indexed="8"/>
      <name val="Calibri"/>
      <charset val="134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1"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right"/>
    </xf>
    <xf numFmtId="1" fontId="3" fillId="2" borderId="0" xfId="0" applyNumberFormat="1" applyFont="1" applyFill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>
      <alignment horizontal="right" vertical="center"/>
    </xf>
    <xf numFmtId="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43" fontId="3" fillId="2" borderId="0" xfId="1" applyNumberFormat="1" applyFont="1" applyFill="1" applyAlignment="1"/>
    <xf numFmtId="0" fontId="3" fillId="0" borderId="0" xfId="0" quotePrefix="1" applyFont="1" applyAlignment="1">
      <alignment horizontal="center"/>
    </xf>
    <xf numFmtId="0" fontId="3" fillId="0" borderId="7" xfId="0" quotePrefix="1" applyFont="1" applyBorder="1" applyAlignment="1">
      <alignment horizontal="center"/>
    </xf>
    <xf numFmtId="43" fontId="3" fillId="2" borderId="0" xfId="0" applyNumberFormat="1" applyFont="1" applyFill="1" applyAlignment="1"/>
    <xf numFmtId="0" fontId="5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0" xfId="0" applyNumberFormat="1" applyFont="1" applyAlignme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6</xdr:row>
      <xdr:rowOff>104775</xdr:rowOff>
    </xdr:from>
    <xdr:to>
      <xdr:col>15</xdr:col>
      <xdr:colOff>329882</xdr:colOff>
      <xdr:row>12</xdr:row>
      <xdr:rowOff>102670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C7F8190-82F3-41ED-9093-F18FE92B6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0" y="1314450"/>
          <a:ext cx="3892232" cy="1598095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12</xdr:row>
      <xdr:rowOff>200024</xdr:rowOff>
    </xdr:from>
    <xdr:to>
      <xdr:col>15</xdr:col>
      <xdr:colOff>367903</xdr:colOff>
      <xdr:row>16</xdr:row>
      <xdr:rowOff>114299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79F681BC-49F8-4C72-A2D9-89D6D30C0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20" r="29920" b="-21212"/>
        <a:stretch/>
      </xdr:blipFill>
      <xdr:spPr bwMode="auto">
        <a:xfrm>
          <a:off x="8058150" y="3009899"/>
          <a:ext cx="434935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1428381</xdr:colOff>
      <xdr:row>7</xdr:row>
      <xdr:rowOff>142874</xdr:rowOff>
    </xdr:from>
    <xdr:to>
      <xdr:col>4</xdr:col>
      <xdr:colOff>12822</xdr:colOff>
      <xdr:row>7</xdr:row>
      <xdr:rowOff>466725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14E67CF6-1D05-49DE-A5B8-94ABC46082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80" t="1" r="45440" b="13333"/>
        <a:stretch/>
      </xdr:blipFill>
      <xdr:spPr bwMode="auto">
        <a:xfrm>
          <a:off x="3161931" y="1762124"/>
          <a:ext cx="784716" cy="323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1473400</xdr:colOff>
      <xdr:row>9</xdr:row>
      <xdr:rowOff>171449</xdr:rowOff>
    </xdr:from>
    <xdr:to>
      <xdr:col>4</xdr:col>
      <xdr:colOff>85726</xdr:colOff>
      <xdr:row>11</xdr:row>
      <xdr:rowOff>142875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EA94B71F-88B4-4254-AE7D-BE8954543B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80" t="1" r="44320" b="-6668"/>
        <a:stretch/>
      </xdr:blipFill>
      <xdr:spPr bwMode="auto">
        <a:xfrm>
          <a:off x="3206950" y="2552699"/>
          <a:ext cx="812601" cy="371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1" workbookViewId="0">
      <selection activeCell="E27" sqref="E27"/>
    </sheetView>
  </sheetViews>
  <sheetFormatPr defaultColWidth="8.85546875" defaultRowHeight="15.75"/>
  <cols>
    <col min="1" max="1" width="8.85546875" style="2"/>
    <col min="2" max="2" width="16.85546875" style="2" customWidth="1"/>
    <col min="3" max="3" width="23.7109375" style="2" customWidth="1"/>
    <col min="4" max="4" width="9" style="1" bestFit="1" customWidth="1"/>
    <col min="5" max="5" width="10.42578125" style="2" bestFit="1" customWidth="1"/>
    <col min="6" max="6" width="16.42578125" style="2" customWidth="1"/>
    <col min="7" max="7" width="16.85546875" style="2" customWidth="1"/>
    <col min="8" max="8" width="16.42578125" style="2" customWidth="1"/>
    <col min="9" max="16384" width="8.85546875" style="2"/>
  </cols>
  <sheetData>
    <row r="1" spans="1:8">
      <c r="A1" s="1" t="s">
        <v>8</v>
      </c>
    </row>
    <row r="3" spans="1:8">
      <c r="B3" s="3" t="s">
        <v>0</v>
      </c>
      <c r="F3" s="1"/>
    </row>
    <row r="4" spans="1:8">
      <c r="B4" s="3"/>
    </row>
    <row r="5" spans="1:8">
      <c r="B5" s="3" t="s">
        <v>21</v>
      </c>
    </row>
    <row r="6" spans="1:8" ht="16.5" thickBot="1"/>
    <row r="7" spans="1:8">
      <c r="B7" s="2" t="s">
        <v>16</v>
      </c>
      <c r="D7" s="4" t="s">
        <v>15</v>
      </c>
      <c r="E7" s="5">
        <f>SUM(G25)</f>
        <v>85.25</v>
      </c>
      <c r="F7" s="2" t="s">
        <v>3</v>
      </c>
      <c r="G7" s="26" t="s">
        <v>14</v>
      </c>
      <c r="H7" s="27"/>
    </row>
    <row r="8" spans="1:8" ht="47.25">
      <c r="B8" s="6" t="s">
        <v>4</v>
      </c>
      <c r="C8" s="6"/>
      <c r="D8" s="7" t="s">
        <v>11</v>
      </c>
      <c r="E8" s="8">
        <f>STDEV(G9:G24)</f>
        <v>7.4610097618664639</v>
      </c>
      <c r="F8" s="6" t="s">
        <v>3</v>
      </c>
      <c r="G8" s="9" t="s">
        <v>12</v>
      </c>
      <c r="H8" s="10" t="s">
        <v>13</v>
      </c>
    </row>
    <row r="9" spans="1:8">
      <c r="G9" s="11">
        <v>80</v>
      </c>
      <c r="H9" s="12">
        <v>12</v>
      </c>
    </row>
    <row r="10" spans="1:8">
      <c r="B10" s="2" t="s">
        <v>17</v>
      </c>
      <c r="D10" s="4" t="s">
        <v>18</v>
      </c>
      <c r="E10" s="13">
        <f>AVERAGE(H9:H17)</f>
        <v>12.222222222222221</v>
      </c>
      <c r="F10" s="2" t="s">
        <v>1</v>
      </c>
      <c r="G10" s="11">
        <v>85</v>
      </c>
      <c r="H10" s="12">
        <v>12</v>
      </c>
    </row>
    <row r="11" spans="1:8">
      <c r="B11" s="2" t="s">
        <v>19</v>
      </c>
      <c r="D11" s="4" t="s">
        <v>11</v>
      </c>
      <c r="E11" s="13">
        <f>STDEV(H9:H17)</f>
        <v>0.66666666666666674</v>
      </c>
      <c r="F11" s="2" t="s">
        <v>1</v>
      </c>
      <c r="G11" s="11">
        <v>75</v>
      </c>
      <c r="H11" s="12">
        <v>11</v>
      </c>
    </row>
    <row r="12" spans="1:8">
      <c r="E12" s="14"/>
      <c r="G12" s="11">
        <v>70</v>
      </c>
      <c r="H12" s="12">
        <v>13</v>
      </c>
    </row>
    <row r="13" spans="1:8">
      <c r="C13" s="15" t="s">
        <v>2</v>
      </c>
      <c r="D13" s="16">
        <v>0.95</v>
      </c>
      <c r="G13" s="11">
        <v>78</v>
      </c>
      <c r="H13" s="12">
        <v>12</v>
      </c>
    </row>
    <row r="14" spans="1:8">
      <c r="C14" s="4" t="s">
        <v>5</v>
      </c>
      <c r="D14" s="17">
        <f>NORMINV(D13,0,1)</f>
        <v>1.6448536269514715</v>
      </c>
      <c r="G14" s="11">
        <v>83</v>
      </c>
      <c r="H14" s="12">
        <v>12</v>
      </c>
    </row>
    <row r="15" spans="1:8">
      <c r="G15" s="11">
        <v>88</v>
      </c>
      <c r="H15" s="12">
        <v>13</v>
      </c>
    </row>
    <row r="16" spans="1:8">
      <c r="B16" s="2" t="s">
        <v>20</v>
      </c>
      <c r="E16" s="18">
        <f>E7*E10</f>
        <v>1041.9444444444443</v>
      </c>
      <c r="F16" s="2" t="s">
        <v>6</v>
      </c>
      <c r="G16" s="11">
        <v>93</v>
      </c>
      <c r="H16" s="12">
        <v>12</v>
      </c>
    </row>
    <row r="17" spans="2:11">
      <c r="E17" s="19" t="s">
        <v>10</v>
      </c>
      <c r="G17" s="11">
        <v>95</v>
      </c>
      <c r="H17" s="12">
        <v>13</v>
      </c>
    </row>
    <row r="18" spans="2:11">
      <c r="B18" s="2" t="s">
        <v>9</v>
      </c>
      <c r="D18" s="4" t="s">
        <v>22</v>
      </c>
      <c r="E18" s="13">
        <f>D14*SQRT(E8^2*E10+E11*E7^2)</f>
        <v>122.26709437941815</v>
      </c>
      <c r="F18" s="2" t="s">
        <v>6</v>
      </c>
      <c r="G18" s="11">
        <v>94</v>
      </c>
      <c r="H18" s="12"/>
    </row>
    <row r="19" spans="2:11" ht="16.5" thickBot="1">
      <c r="E19" s="20" t="s">
        <v>11</v>
      </c>
      <c r="G19" s="11">
        <v>90</v>
      </c>
      <c r="H19" s="12"/>
    </row>
    <row r="20" spans="2:11" ht="16.5" thickTop="1">
      <c r="B20" s="2" t="s">
        <v>7</v>
      </c>
      <c r="D20" s="4" t="s">
        <v>23</v>
      </c>
      <c r="E20" s="21">
        <f>E7*E10+E18</f>
        <v>1164.2115388238626</v>
      </c>
      <c r="F20" s="2" t="s">
        <v>6</v>
      </c>
      <c r="G20" s="11">
        <v>83</v>
      </c>
      <c r="H20" s="12"/>
    </row>
    <row r="21" spans="2:11">
      <c r="F21" s="22" t="s">
        <v>24</v>
      </c>
      <c r="G21" s="11">
        <v>90</v>
      </c>
      <c r="H21" s="12"/>
    </row>
    <row r="22" spans="2:11">
      <c r="G22" s="11">
        <v>85</v>
      </c>
      <c r="H22" s="12"/>
    </row>
    <row r="23" spans="2:11">
      <c r="G23" s="11">
        <v>95</v>
      </c>
      <c r="H23" s="12"/>
    </row>
    <row r="24" spans="2:11" ht="16.5" thickBot="1">
      <c r="G24" s="23">
        <v>80</v>
      </c>
      <c r="H24" s="24"/>
    </row>
    <row r="25" spans="2:11">
      <c r="G25" s="25">
        <f>AVERAGE(G9:G24)</f>
        <v>85.25</v>
      </c>
    </row>
    <row r="27" spans="2:11">
      <c r="B27" s="28" t="s">
        <v>25</v>
      </c>
      <c r="C27" s="29"/>
      <c r="D27" s="30"/>
      <c r="E27" s="29"/>
      <c r="F27" s="29"/>
      <c r="G27" s="29"/>
      <c r="H27" s="29"/>
      <c r="I27" s="29"/>
      <c r="J27" s="29"/>
      <c r="K27" s="29"/>
    </row>
    <row r="28" spans="2:11">
      <c r="B28" s="29" t="s">
        <v>26</v>
      </c>
      <c r="C28" s="29"/>
      <c r="D28" s="30"/>
      <c r="E28" s="29"/>
      <c r="F28" s="29"/>
      <c r="G28" s="29"/>
      <c r="H28" s="29"/>
      <c r="I28" s="29"/>
    </row>
    <row r="29" spans="2:11">
      <c r="B29" s="29" t="s">
        <v>27</v>
      </c>
      <c r="C29" s="29"/>
      <c r="D29" s="30"/>
      <c r="E29" s="29"/>
      <c r="F29" s="29"/>
      <c r="G29" s="29"/>
      <c r="H29" s="29"/>
      <c r="I29" s="29"/>
    </row>
    <row r="30" spans="2:11">
      <c r="B30" s="29" t="s">
        <v>28</v>
      </c>
      <c r="C30" s="29"/>
      <c r="D30" s="30"/>
      <c r="E30" s="29"/>
      <c r="F30" s="29"/>
      <c r="G30" s="29"/>
      <c r="H30" s="29"/>
      <c r="I30" s="29"/>
    </row>
  </sheetData>
  <mergeCells count="1">
    <mergeCell ref="G7:H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ROP example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HP</cp:lastModifiedBy>
  <dcterms:created xsi:type="dcterms:W3CDTF">2015-10-12T22:56:00Z</dcterms:created>
  <dcterms:modified xsi:type="dcterms:W3CDTF">2019-12-11T01:58:06Z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1033-9.1.0.5217</vt:lpwstr>
  </property>
</Properties>
</file>